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8755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<sst xmlns="http://schemas.openxmlformats.org/spreadsheetml/2006/main" count="30" uniqueCount="30">
  <si>
    <t>Gift</t>
  </si>
  <si>
    <r>
      <t xml:space="preserve">Grand totals </t>
    </r>
    <r>
      <rPr>
        <b/>
        <i/>
        <sz val="14"/>
        <rFont val="Arial"/>
        <family val="2"/>
      </rPr>
      <t>donor</t>
    </r>
    <r>
      <rPr>
        <i/>
        <sz val="14"/>
        <rFont val="Arial"/>
        <family val="2"/>
      </rPr>
      <t xml:space="preserve"> campaign</t>
    </r>
  </si>
  <si>
    <t>Cost</t>
  </si>
  <si>
    <t>Net rev</t>
  </si>
  <si>
    <t>Gross Rev</t>
  </si>
  <si>
    <t># mailed</t>
  </si>
  <si>
    <t xml:space="preserve">Personal note, $250+ </t>
  </si>
  <si>
    <t>Active donors, 0-24 mos, $100-$249.99</t>
  </si>
  <si>
    <t>Active donors, 0-24 mos, &lt; $100</t>
  </si>
  <si>
    <t>Lapsed donors, 25-60 mos, all</t>
  </si>
  <si>
    <t>Deep lapsed, last gave 6+ years ago, all</t>
  </si>
  <si>
    <t>Resp  %</t>
  </si>
  <si>
    <t>Results Tracker</t>
  </si>
  <si>
    <t xml:space="preserve"> </t>
  </si>
  <si>
    <t>Mail date</t>
  </si>
  <si>
    <t>Segment Description</t>
  </si>
  <si>
    <t>Code</t>
  </si>
  <si>
    <t># Resp.</t>
  </si>
  <si>
    <t>Fill in the areas in green, the tracker calculates the rest</t>
  </si>
  <si>
    <t>Cost to raise $</t>
  </si>
  <si>
    <t>www.adirectsolution.com</t>
  </si>
  <si>
    <t>erica@adirectsolution.com</t>
  </si>
  <si>
    <t>The below is an example with sample descriptions</t>
  </si>
  <si>
    <t>D1905PN</t>
  </si>
  <si>
    <t>D1905M</t>
  </si>
  <si>
    <t>D1905</t>
  </si>
  <si>
    <t>D1905L</t>
  </si>
  <si>
    <t>D1905DL</t>
  </si>
  <si>
    <t>© Prepared for Philanthropy Partners of the Cape and Islands</t>
  </si>
  <si>
    <t>(508) 428-4753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</si>
</sst>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2"/>
      <color theme="1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5" fontId="2" fillId="0" borderId="0" xfId="44" applyNumberFormat="1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10" xfId="44" applyFont="1" applyBorder="1" applyAlignment="1">
      <alignment/>
    </xf>
    <xf numFmtId="165" fontId="2" fillId="0" borderId="11" xfId="44" applyNumberFormat="1" applyFont="1" applyBorder="1" applyAlignment="1">
      <alignment/>
    </xf>
    <xf numFmtId="44" fontId="2" fillId="0" borderId="11" xfId="44" applyFont="1" applyBorder="1" applyAlignment="1">
      <alignment/>
    </xf>
    <xf numFmtId="44" fontId="2" fillId="0" borderId="12" xfId="44" applyFont="1" applyBorder="1" applyAlignment="1">
      <alignment/>
    </xf>
    <xf numFmtId="0" fontId="4" fillId="10" borderId="13" xfId="0" applyFont="1" applyFill="1" applyBorder="1" applyAlignment="1">
      <alignment/>
    </xf>
    <xf numFmtId="0" fontId="4" fillId="10" borderId="14" xfId="0" applyFont="1" applyFill="1" applyBorder="1" applyAlignment="1">
      <alignment horizontal="left"/>
    </xf>
    <xf numFmtId="164" fontId="4" fillId="10" borderId="14" xfId="42" applyNumberFormat="1" applyFont="1" applyFill="1" applyBorder="1" applyAlignment="1">
      <alignment/>
    </xf>
    <xf numFmtId="165" fontId="4" fillId="10" borderId="14" xfId="44" applyNumberFormat="1" applyFont="1" applyFill="1" applyBorder="1" applyAlignment="1">
      <alignment/>
    </xf>
    <xf numFmtId="44" fontId="4" fillId="10" borderId="14" xfId="44" applyFont="1" applyFill="1" applyBorder="1" applyAlignment="1">
      <alignment/>
    </xf>
    <xf numFmtId="44" fontId="4" fillId="10" borderId="15" xfId="44" applyFont="1" applyFill="1" applyBorder="1" applyAlignment="1">
      <alignment/>
    </xf>
    <xf numFmtId="0" fontId="46" fillId="0" borderId="0" xfId="0" applyFont="1" applyAlignment="1">
      <alignment/>
    </xf>
    <xf numFmtId="0" fontId="2" fillId="10" borderId="16" xfId="0" applyFont="1" applyFill="1" applyBorder="1" applyAlignment="1">
      <alignment/>
    </xf>
    <xf numFmtId="0" fontId="2" fillId="10" borderId="0" xfId="0" applyFont="1" applyFill="1" applyBorder="1" applyAlignment="1">
      <alignment horizontal="left"/>
    </xf>
    <xf numFmtId="164" fontId="2" fillId="10" borderId="0" xfId="42" applyNumberFormat="1" applyFont="1" applyFill="1" applyBorder="1" applyAlignment="1">
      <alignment/>
    </xf>
    <xf numFmtId="0" fontId="2" fillId="10" borderId="11" xfId="0" applyFont="1" applyFill="1" applyBorder="1" applyAlignment="1">
      <alignment horizontal="left"/>
    </xf>
    <xf numFmtId="164" fontId="2" fillId="10" borderId="11" xfId="42" applyNumberFormat="1" applyFont="1" applyFill="1" applyBorder="1" applyAlignment="1">
      <alignment/>
    </xf>
    <xf numFmtId="165" fontId="2" fillId="10" borderId="0" xfId="44" applyNumberFormat="1" applyFont="1" applyFill="1" applyBorder="1" applyAlignment="1">
      <alignment/>
    </xf>
    <xf numFmtId="165" fontId="2" fillId="10" borderId="11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47" fillId="0" borderId="0" xfId="53" applyFont="1" applyAlignment="1" applyProtection="1">
      <alignment/>
      <protection/>
    </xf>
    <xf numFmtId="0" fontId="48" fillId="0" borderId="0" xfId="0" applyFont="1" applyAlignment="1">
      <alignment/>
    </xf>
    <xf numFmtId="166" fontId="2" fillId="0" borderId="0" xfId="59" applyNumberFormat="1" applyFont="1" applyFill="1" applyBorder="1" applyAlignment="1">
      <alignment/>
    </xf>
    <xf numFmtId="166" fontId="2" fillId="0" borderId="11" xfId="59" applyNumberFormat="1" applyFont="1" applyFill="1" applyBorder="1" applyAlignment="1">
      <alignment/>
    </xf>
    <xf numFmtId="10" fontId="4" fillId="0" borderId="14" xfId="59" applyNumberFormat="1" applyFont="1" applyFill="1" applyBorder="1" applyAlignment="1">
      <alignment/>
    </xf>
    <xf numFmtId="49" fontId="3" fillId="0" borderId="17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1" xfId="42" applyNumberFormat="1" applyFont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19</xdr:row>
      <xdr:rowOff>76200</xdr:rowOff>
    </xdr:from>
    <xdr:to>
      <xdr:col>4</xdr:col>
      <xdr:colOff>990600</xdr:colOff>
      <xdr:row>27</xdr:row>
      <xdr:rowOff>28575</xdr:rowOff>
    </xdr:to>
    <xdr:pic>
      <xdr:nvPicPr>
        <xdr:cNvPr id="1" name="Picture 1" descr="ads_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32435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irectsolution.com/" TargetMode="External" /><Relationship Id="rId2" Type="http://schemas.openxmlformats.org/officeDocument/2006/relationships/hyperlink" Target="mailto:erica@adirectsolutio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55.421875" style="0" customWidth="1"/>
    <col min="2" max="2" width="14.8515625" style="0" customWidth="1"/>
    <col min="3" max="3" width="13.8515625" style="0" customWidth="1"/>
    <col min="4" max="4" width="12.8515625" style="0" customWidth="1"/>
    <col min="5" max="5" width="15.421875" style="0" customWidth="1"/>
    <col min="6" max="6" width="18.8515625" style="0" customWidth="1"/>
    <col min="7" max="7" width="12.421875" style="0" customWidth="1"/>
    <col min="8" max="8" width="15.7109375" style="0" customWidth="1"/>
    <col min="9" max="9" width="15.140625" style="0" customWidth="1"/>
    <col min="10" max="10" width="20.00390625" style="0" customWidth="1"/>
  </cols>
  <sheetData>
    <row r="1" ht="18.75">
      <c r="A1" s="13" t="s">
        <v>12</v>
      </c>
    </row>
    <row r="3" ht="15.75">
      <c r="A3" s="23" t="s">
        <v>18</v>
      </c>
    </row>
    <row r="4" ht="15.75">
      <c r="A4" s="23"/>
    </row>
    <row r="5" ht="15.75">
      <c r="A5" s="23" t="s">
        <v>22</v>
      </c>
    </row>
    <row r="6" ht="15.75">
      <c r="A6" s="23"/>
    </row>
    <row r="7" ht="15.75">
      <c r="A7" s="23" t="s">
        <v>14</v>
      </c>
    </row>
    <row r="9" spans="1:10" ht="36.75" thickBot="1">
      <c r="A9" s="27" t="s">
        <v>15</v>
      </c>
      <c r="B9" s="28" t="s">
        <v>16</v>
      </c>
      <c r="C9" s="29" t="s">
        <v>5</v>
      </c>
      <c r="D9" s="29" t="s">
        <v>17</v>
      </c>
      <c r="E9" s="30" t="s">
        <v>11</v>
      </c>
      <c r="F9" s="31" t="s">
        <v>4</v>
      </c>
      <c r="G9" s="31" t="s">
        <v>2</v>
      </c>
      <c r="H9" s="31" t="s">
        <v>3</v>
      </c>
      <c r="I9" s="31" t="s">
        <v>0</v>
      </c>
      <c r="J9" s="32" t="s">
        <v>19</v>
      </c>
    </row>
    <row r="10" spans="1:10" ht="18">
      <c r="A10" s="14" t="s">
        <v>6</v>
      </c>
      <c r="B10" s="15" t="s">
        <v>23</v>
      </c>
      <c r="C10" s="16">
        <v>0</v>
      </c>
      <c r="D10" s="16">
        <v>0</v>
      </c>
      <c r="E10" s="24" t="e">
        <f aca="true" t="shared" si="0" ref="E10:E15">D10/C10</f>
        <v>#DIV/0!</v>
      </c>
      <c r="F10" s="19">
        <v>0</v>
      </c>
      <c r="G10" s="19">
        <f>997.8/738*C10</f>
        <v>0</v>
      </c>
      <c r="H10" s="1">
        <f>F10-G10</f>
        <v>0</v>
      </c>
      <c r="I10" s="2" t="e">
        <f aca="true" t="shared" si="1" ref="I10:I15">F10/D10</f>
        <v>#DIV/0!</v>
      </c>
      <c r="J10" s="3" t="e">
        <f aca="true" t="shared" si="2" ref="J10:J15">G10/F10</f>
        <v>#DIV/0!</v>
      </c>
    </row>
    <row r="11" spans="1:10" ht="18">
      <c r="A11" s="14" t="s">
        <v>7</v>
      </c>
      <c r="B11" s="15" t="s">
        <v>24</v>
      </c>
      <c r="C11" s="16">
        <v>0</v>
      </c>
      <c r="D11" s="16">
        <v>0</v>
      </c>
      <c r="E11" s="24" t="e">
        <f t="shared" si="0"/>
        <v>#DIV/0!</v>
      </c>
      <c r="F11" s="19">
        <v>0</v>
      </c>
      <c r="G11" s="19">
        <f>2566.45/2663*C11</f>
        <v>0</v>
      </c>
      <c r="H11" s="1">
        <f>F11-G11</f>
        <v>0</v>
      </c>
      <c r="I11" s="2" t="e">
        <f t="shared" si="1"/>
        <v>#DIV/0!</v>
      </c>
      <c r="J11" s="3" t="e">
        <f t="shared" si="2"/>
        <v>#DIV/0!</v>
      </c>
    </row>
    <row r="12" spans="1:10" ht="18">
      <c r="A12" s="14" t="s">
        <v>8</v>
      </c>
      <c r="B12" s="15" t="s">
        <v>25</v>
      </c>
      <c r="C12" s="16">
        <v>0</v>
      </c>
      <c r="D12" s="16">
        <v>0</v>
      </c>
      <c r="E12" s="24" t="e">
        <f t="shared" si="0"/>
        <v>#DIV/0!</v>
      </c>
      <c r="F12" s="19">
        <v>0</v>
      </c>
      <c r="G12" s="19">
        <f>2566.45/2663*C12</f>
        <v>0</v>
      </c>
      <c r="H12" s="1">
        <f>F12-G12</f>
        <v>0</v>
      </c>
      <c r="I12" s="2" t="e">
        <f t="shared" si="1"/>
        <v>#DIV/0!</v>
      </c>
      <c r="J12" s="3" t="e">
        <f t="shared" si="2"/>
        <v>#DIV/0!</v>
      </c>
    </row>
    <row r="13" spans="1:10" ht="18">
      <c r="A13" s="14" t="s">
        <v>9</v>
      </c>
      <c r="B13" s="15" t="s">
        <v>26</v>
      </c>
      <c r="C13" s="16">
        <v>0</v>
      </c>
      <c r="D13" s="16">
        <v>0</v>
      </c>
      <c r="E13" s="24" t="e">
        <f t="shared" si="0"/>
        <v>#DIV/0!</v>
      </c>
      <c r="F13" s="19">
        <v>0</v>
      </c>
      <c r="G13" s="19">
        <f>2566.45/2663*C13</f>
        <v>0</v>
      </c>
      <c r="H13" s="1">
        <f>F13-G13</f>
        <v>0</v>
      </c>
      <c r="I13" s="2" t="e">
        <f t="shared" si="1"/>
        <v>#DIV/0!</v>
      </c>
      <c r="J13" s="3" t="e">
        <f t="shared" si="2"/>
        <v>#DIV/0!</v>
      </c>
    </row>
    <row r="14" spans="1:10" ht="18.75" thickBot="1">
      <c r="A14" s="14" t="s">
        <v>10</v>
      </c>
      <c r="B14" s="17" t="s">
        <v>27</v>
      </c>
      <c r="C14" s="18">
        <v>0</v>
      </c>
      <c r="D14" s="18">
        <v>0</v>
      </c>
      <c r="E14" s="25" t="e">
        <f t="shared" si="0"/>
        <v>#DIV/0!</v>
      </c>
      <c r="F14" s="20">
        <v>0</v>
      </c>
      <c r="G14" s="19">
        <f>2566.45/2663*C14</f>
        <v>0</v>
      </c>
      <c r="H14" s="4">
        <f>F14-G14</f>
        <v>0</v>
      </c>
      <c r="I14" s="5" t="e">
        <f t="shared" si="1"/>
        <v>#DIV/0!</v>
      </c>
      <c r="J14" s="6" t="e">
        <f t="shared" si="2"/>
        <v>#DIV/0!</v>
      </c>
    </row>
    <row r="15" spans="1:10" ht="19.5" thickBot="1">
      <c r="A15" s="7" t="s">
        <v>1</v>
      </c>
      <c r="B15" s="8"/>
      <c r="C15" s="9">
        <f>SUM(C10:C14)</f>
        <v>0</v>
      </c>
      <c r="D15" s="9">
        <f>SUM(D10:D14)</f>
        <v>0</v>
      </c>
      <c r="E15" s="26" t="e">
        <f t="shared" si="0"/>
        <v>#DIV/0!</v>
      </c>
      <c r="F15" s="10">
        <f>SUM(F10:F14)</f>
        <v>0</v>
      </c>
      <c r="G15" s="10">
        <f>SUM(G10:G14)</f>
        <v>0</v>
      </c>
      <c r="H15" s="10">
        <f>SUM(H10:H14)</f>
        <v>0</v>
      </c>
      <c r="I15" s="11" t="e">
        <f t="shared" si="1"/>
        <v>#DIV/0!</v>
      </c>
      <c r="J15" s="12" t="e">
        <f t="shared" si="2"/>
        <v>#DIV/0!</v>
      </c>
    </row>
    <row r="20" spans="1:3" ht="15.75">
      <c r="A20" s="21"/>
      <c r="B20" s="21"/>
      <c r="C20" s="21"/>
    </row>
    <row r="21" spans="1:3" ht="15.75">
      <c r="A21" s="21" t="s">
        <v>28</v>
      </c>
      <c r="B21" s="21"/>
      <c r="C21" s="21"/>
    </row>
    <row r="22" spans="1:3" ht="15.75">
      <c r="A22" s="21" t="s">
        <v>13</v>
      </c>
      <c r="B22" s="21"/>
      <c r="C22" s="21"/>
    </row>
    <row r="23" spans="1:3" ht="15.75">
      <c r="A23" s="22" t="s">
        <v>20</v>
      </c>
      <c r="B23" s="21"/>
      <c r="C23" s="21"/>
    </row>
    <row r="24" spans="1:3" ht="15.75">
      <c r="A24" s="21"/>
      <c r="B24" s="21"/>
      <c r="C24" s="21"/>
    </row>
    <row r="25" spans="1:3" ht="15.75">
      <c r="A25" s="22" t="s">
        <v>21</v>
      </c>
      <c r="B25" s="21"/>
      <c r="C25" s="21"/>
    </row>
    <row r="26" spans="1:3" ht="15.75">
      <c r="A26" s="21"/>
      <c r="B26" s="21"/>
      <c r="C26" s="21"/>
    </row>
    <row r="27" ht="15.75">
      <c r="A27" s="21" t="s">
        <v>29</v>
      </c>
    </row>
  </sheetData>
  <sheetProtection/>
  <hyperlinks>
    <hyperlink ref="A23" r:id="rId1" display="www.adirectsolution.com"/>
    <hyperlink ref="A25" r:id="rId2" display="erica@adirectsolution.com"/>
  </hyperlinks>
  <printOptions/>
  <pageMargins left="0.7" right="0.7" top="0.75" bottom="0.75" header="0.3" footer="0.3"/>
  <pageSetup horizontalDpi="600" verticalDpi="600" orientation="landscape" scale="5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EW</cp:lastModifiedBy>
  <cp:lastPrinted>2016-05-27T14:15:48Z</cp:lastPrinted>
  <dcterms:created xsi:type="dcterms:W3CDTF">2016-05-21T17:28:18Z</dcterms:created>
  <dcterms:modified xsi:type="dcterms:W3CDTF">2019-04-22T21:03:52Z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